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ssvps.sharepoint.com/sites/TKConcoursComplet/Freigegebene Dokumente/General/Dokumente bearbeiten/"/>
    </mc:Choice>
  </mc:AlternateContent>
  <xr:revisionPtr revIDLastSave="0" documentId="8_{9DE5B561-DB04-41BD-933F-DFD41609C47F}" xr6:coauthVersionLast="47" xr6:coauthVersionMax="47" xr10:uidLastSave="{00000000-0000-0000-0000-000000000000}"/>
  <bookViews>
    <workbookView xWindow="26760" yWindow="1395" windowWidth="24630" windowHeight="15435" xr2:uid="{0405A849-1528-4647-B15C-5B4B7BD34595}"/>
  </bookViews>
  <sheets>
    <sheet name="Abrechnung" sheetId="1" r:id="rId1"/>
    <sheet name="Preisgelde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F25" i="2"/>
  <c r="F27" i="2" s="1"/>
  <c r="E34" i="1" s="1"/>
  <c r="G19" i="2"/>
  <c r="G9" i="2"/>
  <c r="G10" i="2" s="1"/>
  <c r="G11" i="2" s="1"/>
  <c r="G12" i="2" s="1"/>
  <c r="G13" i="2" s="1"/>
  <c r="G14" i="2" s="1"/>
  <c r="G15" i="2" s="1"/>
  <c r="G16" i="2" s="1"/>
  <c r="G17" i="2" s="1"/>
  <c r="G18" i="2" s="1"/>
  <c r="G20" i="2" s="1"/>
  <c r="G21" i="2" s="1"/>
  <c r="G22" i="2" s="1"/>
  <c r="G8" i="2"/>
  <c r="E30" i="1"/>
  <c r="E48" i="1"/>
  <c r="E49" i="1"/>
  <c r="E50" i="1"/>
  <c r="E47" i="1"/>
  <c r="E36" i="1"/>
  <c r="E37" i="1"/>
  <c r="E38" i="1"/>
  <c r="E39" i="1"/>
  <c r="E35" i="1"/>
  <c r="E32" i="1"/>
  <c r="E8" i="2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C9" i="2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8" i="2"/>
  <c r="D25" i="2"/>
  <c r="B25" i="2"/>
  <c r="B27" i="2" s="1"/>
  <c r="D41" i="1"/>
  <c r="E41" i="1" s="1"/>
  <c r="D43" i="1"/>
  <c r="E43" i="1" s="1"/>
  <c r="D42" i="1"/>
  <c r="E42" i="1" s="1"/>
  <c r="E33" i="1" l="1"/>
  <c r="E31" i="1"/>
  <c r="E52" i="1" s="1"/>
</calcChain>
</file>

<file path=xl/sharedStrings.xml><?xml version="1.0" encoding="utf-8"?>
<sst xmlns="http://schemas.openxmlformats.org/spreadsheetml/2006/main" count="50" uniqueCount="46">
  <si>
    <t>Disziplin Concours Complet</t>
  </si>
  <si>
    <t>ABRECHNUNG VERANSTALTUNGSBEITRÄGE CC</t>
  </si>
  <si>
    <t>Grundlage:</t>
  </si>
  <si>
    <t>Kostenbeteiligung der Disziplin Concours Complet an Prüfungen und Schweizermeisterschaften</t>
  </si>
  <si>
    <t>Bitte füllen Sie die blauen Felder aus:</t>
  </si>
  <si>
    <t>Veranstaltung</t>
  </si>
  <si>
    <t>Datum</t>
  </si>
  <si>
    <t>Verantwortliche:r</t>
  </si>
  <si>
    <t>Adresse</t>
  </si>
  <si>
    <t>PLZ/Ort</t>
  </si>
  <si>
    <t>Telefonnummer</t>
  </si>
  <si>
    <t>E-Mail</t>
  </si>
  <si>
    <t>Bank</t>
  </si>
  <si>
    <t>IBAN</t>
  </si>
  <si>
    <t>Kontoinhaber</t>
  </si>
  <si>
    <t>Offizielle Prüfungen</t>
  </si>
  <si>
    <t>Anz. Klass.</t>
  </si>
  <si>
    <t>Prüfung B1 Juniorscup</t>
  </si>
  <si>
    <t>Prüfung B2 U25</t>
  </si>
  <si>
    <t>Preisgeld</t>
  </si>
  <si>
    <t>Prüfung B3</t>
  </si>
  <si>
    <t>Prüfung B3 U25</t>
  </si>
  <si>
    <t>Preisgeld B3-SM</t>
  </si>
  <si>
    <t>Prüfung CNC1*/CCI1* Intro</t>
  </si>
  <si>
    <t>Prüfung CNC2*</t>
  </si>
  <si>
    <t>Prüfung CCI2*S/CCI2*L</t>
  </si>
  <si>
    <t>Prüfung CCI3*S/CCI3*L</t>
  </si>
  <si>
    <t>Prüfung CCI4*S/CCI4*L</t>
  </si>
  <si>
    <t>Gelände(stil)prüfung B3</t>
  </si>
  <si>
    <t>Gelände(stil)prüfung CNC1*</t>
  </si>
  <si>
    <t>Gelände(stil)prüfung CNC2*</t>
  </si>
  <si>
    <t>Schweizer Meisterschaften</t>
  </si>
  <si>
    <t>Schweizermeisterschaft Elite</t>
  </si>
  <si>
    <t>Schweizermeisterschaft Junge Reiter</t>
  </si>
  <si>
    <t>Schweizermeisterschaft Junioren</t>
  </si>
  <si>
    <t>Schweizermeisterschaft Pony</t>
  </si>
  <si>
    <t>Total</t>
  </si>
  <si>
    <t>Ort / Datum</t>
  </si>
  <si>
    <t>Bei Rechnungsstellung, dieses Formular bitte mitsenden</t>
  </si>
  <si>
    <t>Anzahl Teilnehmer</t>
  </si>
  <si>
    <t>Rang</t>
  </si>
  <si>
    <t>CNCB2</t>
  </si>
  <si>
    <t>Summe B2</t>
  </si>
  <si>
    <t>CNCB3</t>
  </si>
  <si>
    <t>Summe B3</t>
  </si>
  <si>
    <t>Summe B3-SM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</si>
</sst>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CHF&quot;\ * #,##0.00_ ;_ &quot;CHF&quot;\ * \-#,##0.00_ ;_ &quot;CHF&quot;\ * &quot;-&quot;??_ ;_ @_ "/>
    <numFmt numFmtId="165" formatCode="_ * #,##0.00_ ;_ * \-#,##0.00_ ;_ * &quot;-&quot;??_ ;_ @_ "/>
    <numFmt numFmtId="166" formatCode="_ [$CHF-807]\ * #,##0.00_ ;_ [$CHF-807]\ * \-#,##0.00_ ;_ [$CHF-807]\ * &quot;-&quot;??_ ;_ @_ "/>
    <numFmt numFmtId="167" formatCode="_ &quot;fr.&quot;\ * #,##0.00_ ;_ &quot;fr.&quot;\ * \-#,##0.00_ ;_ &quot;fr.&quot;\ * &quot;-&quot;??_ ;_ @_ 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Gilroy"/>
      <family val="3"/>
    </font>
    <font>
      <b/>
      <sz val="11"/>
      <color theme="1"/>
      <name val="Gilroy"/>
      <family val="3"/>
    </font>
    <font>
      <b/>
      <sz val="19"/>
      <color theme="1"/>
      <name val="Gilroy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2"/>
    <xf numFmtId="167" fontId="0" fillId="0" borderId="0" xfId="3" applyFont="1" applyAlignment="1">
      <alignment horizontal="right"/>
    </xf>
    <xf numFmtId="164" fontId="0" fillId="0" borderId="0" xfId="5" applyFont="1" applyAlignment="1">
      <alignment horizontal="right"/>
    </xf>
    <xf numFmtId="164" fontId="4" fillId="0" borderId="0" xfId="5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6" fillId="2" borderId="1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Protection="1">
      <protection locked="0"/>
    </xf>
    <xf numFmtId="0" fontId="6" fillId="0" borderId="1" xfId="0" applyFont="1" applyBorder="1"/>
    <xf numFmtId="166" fontId="6" fillId="0" borderId="1" xfId="0" applyNumberFormat="1" applyFont="1" applyBorder="1"/>
    <xf numFmtId="0" fontId="6" fillId="0" borderId="1" xfId="0" applyFont="1" applyBorder="1" applyAlignment="1">
      <alignment horizontal="right"/>
    </xf>
    <xf numFmtId="166" fontId="6" fillId="0" borderId="0" xfId="0" applyNumberFormat="1" applyFont="1"/>
    <xf numFmtId="166" fontId="7" fillId="0" borderId="1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1" applyProtection="1"/>
    <xf numFmtId="0" fontId="6" fillId="0" borderId="0" xfId="0" applyFont="1" applyAlignment="1">
      <alignment horizontal="center"/>
    </xf>
    <xf numFmtId="0" fontId="6" fillId="2" borderId="1" xfId="0" applyFont="1" applyFill="1" applyBorder="1" applyAlignment="1" applyProtection="1">
      <alignment horizontal="left"/>
      <protection locked="0"/>
    </xf>
  </cellXfs>
  <cellStyles count="6">
    <cellStyle name="Komma 2" xfId="4" xr:uid="{096BEE73-4FEB-4E86-B03E-410E98044507}"/>
    <cellStyle name="Link" xfId="1" builtinId="8"/>
    <cellStyle name="Standard" xfId="0" builtinId="0"/>
    <cellStyle name="Standard 4" xfId="2" xr:uid="{AB9F21DC-094A-4304-937E-29EA83FABC0C}"/>
    <cellStyle name="Währung 2" xfId="5" xr:uid="{AAD8E094-E833-49A7-B56C-7FC8FC3FC403}"/>
    <cellStyle name="Währung 3" xfId="3" xr:uid="{5D77D71E-88AE-4FC1-98D0-C81563F390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704850</xdr:colOff>
      <xdr:row>3</xdr:row>
      <xdr:rowOff>761131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06771AF-8B27-2414-D0D7-26B7572D4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372225" cy="1332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wiss-equestrian.ch/Htdocs/Files/v/6682.pdf/Disziplinen/CC/cc_beitraege_veranstalter_d.pdf?download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389A1-917E-4120-93E1-6EB40F64D33D}">
  <dimension ref="A4:E56"/>
  <sheetViews>
    <sheetView tabSelected="1" zoomScaleNormal="100" workbookViewId="0">
      <selection activeCell="B17" sqref="B17:E17"/>
    </sheetView>
  </sheetViews>
  <sheetFormatPr defaultColWidth="11.42578125" defaultRowHeight="15"/>
  <cols>
    <col min="1" max="1" width="21.7109375" style="5" customWidth="1"/>
    <col min="2" max="2" width="38.42578125" style="5" bestFit="1" customWidth="1"/>
    <col min="3" max="3" width="9" style="5" bestFit="1" customWidth="1"/>
    <col min="4" max="4" width="15.85546875" style="5" bestFit="1" customWidth="1"/>
    <col min="5" max="5" width="18.140625" style="5" customWidth="1"/>
    <col min="6" max="16384" width="11.42578125" style="5"/>
  </cols>
  <sheetData>
    <row r="4" spans="1:1" ht="63" customHeight="1"/>
    <row r="7" spans="1:1">
      <c r="A7" s="6" t="s">
        <v>0</v>
      </c>
    </row>
    <row r="9" spans="1:1" ht="24">
      <c r="A9" s="7" t="s">
        <v>1</v>
      </c>
    </row>
    <row r="12" spans="1:1">
      <c r="A12" s="5" t="s">
        <v>2</v>
      </c>
    </row>
    <row r="13" spans="1:1">
      <c r="A13" s="18" t="s">
        <v>3</v>
      </c>
    </row>
    <row r="15" spans="1:1">
      <c r="A15" s="5" t="s">
        <v>4</v>
      </c>
    </row>
    <row r="17" spans="1:5">
      <c r="A17" s="8" t="s">
        <v>5</v>
      </c>
      <c r="B17" s="20"/>
      <c r="C17" s="20"/>
      <c r="D17" s="20"/>
      <c r="E17" s="20"/>
    </row>
    <row r="18" spans="1:5">
      <c r="A18" s="8" t="s">
        <v>6</v>
      </c>
      <c r="B18" s="20"/>
      <c r="C18" s="20"/>
      <c r="D18" s="20"/>
      <c r="E18" s="20"/>
    </row>
    <row r="19" spans="1:5">
      <c r="A19" s="8" t="s">
        <v>7</v>
      </c>
      <c r="B19" s="20"/>
      <c r="C19" s="20"/>
      <c r="D19" s="20"/>
      <c r="E19" s="20"/>
    </row>
    <row r="20" spans="1:5">
      <c r="A20" s="8" t="s">
        <v>8</v>
      </c>
      <c r="B20" s="20"/>
      <c r="C20" s="20"/>
      <c r="D20" s="20"/>
      <c r="E20" s="20"/>
    </row>
    <row r="21" spans="1:5">
      <c r="A21" s="8" t="s">
        <v>9</v>
      </c>
      <c r="B21" s="20"/>
      <c r="C21" s="20"/>
      <c r="D21" s="20"/>
      <c r="E21" s="20"/>
    </row>
    <row r="22" spans="1:5">
      <c r="A22" s="8" t="s">
        <v>10</v>
      </c>
      <c r="B22" s="20"/>
      <c r="C22" s="20"/>
      <c r="D22" s="20"/>
      <c r="E22" s="20"/>
    </row>
    <row r="23" spans="1:5">
      <c r="A23" s="8" t="s">
        <v>11</v>
      </c>
      <c r="B23" s="20"/>
      <c r="C23" s="20"/>
      <c r="D23" s="20"/>
      <c r="E23" s="20"/>
    </row>
    <row r="24" spans="1:5">
      <c r="A24" s="8" t="s">
        <v>12</v>
      </c>
      <c r="B24" s="20"/>
      <c r="C24" s="20"/>
      <c r="D24" s="20"/>
      <c r="E24" s="20"/>
    </row>
    <row r="25" spans="1:5">
      <c r="A25" s="8" t="s">
        <v>13</v>
      </c>
      <c r="B25" s="20"/>
      <c r="C25" s="20"/>
      <c r="D25" s="20"/>
      <c r="E25" s="20"/>
    </row>
    <row r="26" spans="1:5">
      <c r="A26" s="8" t="s">
        <v>14</v>
      </c>
      <c r="B26" s="20"/>
      <c r="C26" s="20"/>
      <c r="D26" s="20"/>
      <c r="E26" s="20"/>
    </row>
    <row r="29" spans="1:5">
      <c r="A29" s="6" t="s">
        <v>15</v>
      </c>
      <c r="C29" s="6" t="s">
        <v>16</v>
      </c>
    </row>
    <row r="30" spans="1:5">
      <c r="A30" s="9">
        <v>0</v>
      </c>
      <c r="B30" s="11" t="s">
        <v>17</v>
      </c>
      <c r="C30" s="11"/>
      <c r="D30" s="12">
        <v>250</v>
      </c>
      <c r="E30" s="12">
        <f>D30*A30</f>
        <v>0</v>
      </c>
    </row>
    <row r="31" spans="1:5">
      <c r="A31" s="9">
        <v>0</v>
      </c>
      <c r="B31" s="11" t="s">
        <v>18</v>
      </c>
      <c r="C31" s="10">
        <v>0</v>
      </c>
      <c r="D31" s="13" t="s">
        <v>19</v>
      </c>
      <c r="E31" s="12">
        <f>Preisgelder!B27</f>
        <v>0</v>
      </c>
    </row>
    <row r="32" spans="1:5">
      <c r="A32" s="9">
        <v>0</v>
      </c>
      <c r="B32" s="11" t="s">
        <v>20</v>
      </c>
      <c r="C32" s="11"/>
      <c r="D32" s="12">
        <v>1000</v>
      </c>
      <c r="E32" s="12">
        <f>D32*A32</f>
        <v>0</v>
      </c>
    </row>
    <row r="33" spans="1:5">
      <c r="A33" s="9">
        <v>0</v>
      </c>
      <c r="B33" s="11" t="s">
        <v>21</v>
      </c>
      <c r="C33" s="10">
        <v>0</v>
      </c>
      <c r="D33" s="13" t="s">
        <v>19</v>
      </c>
      <c r="E33" s="12">
        <f>Preisgelder!D27</f>
        <v>0</v>
      </c>
    </row>
    <row r="34" spans="1:5">
      <c r="A34" s="9">
        <v>0</v>
      </c>
      <c r="B34" s="11" t="s">
        <v>22</v>
      </c>
      <c r="C34" s="10">
        <v>0</v>
      </c>
      <c r="D34" s="13" t="s">
        <v>19</v>
      </c>
      <c r="E34" s="12">
        <f>Preisgelder!F27</f>
        <v>0</v>
      </c>
    </row>
    <row r="35" spans="1:5">
      <c r="A35" s="9">
        <v>0</v>
      </c>
      <c r="B35" s="11" t="s">
        <v>23</v>
      </c>
      <c r="C35" s="11"/>
      <c r="D35" s="12">
        <v>2500</v>
      </c>
      <c r="E35" s="12">
        <f>D35*A35</f>
        <v>0</v>
      </c>
    </row>
    <row r="36" spans="1:5">
      <c r="A36" s="9">
        <v>0</v>
      </c>
      <c r="B36" s="11" t="s">
        <v>24</v>
      </c>
      <c r="C36" s="11"/>
      <c r="D36" s="12">
        <v>3500</v>
      </c>
      <c r="E36" s="12">
        <f t="shared" ref="E36:E43" si="0">D36*A36</f>
        <v>0</v>
      </c>
    </row>
    <row r="37" spans="1:5">
      <c r="A37" s="9">
        <v>0</v>
      </c>
      <c r="B37" s="11" t="s">
        <v>25</v>
      </c>
      <c r="C37" s="11"/>
      <c r="D37" s="12">
        <v>4000</v>
      </c>
      <c r="E37" s="12">
        <f t="shared" si="0"/>
        <v>0</v>
      </c>
    </row>
    <row r="38" spans="1:5">
      <c r="A38" s="9">
        <v>0</v>
      </c>
      <c r="B38" s="11" t="s">
        <v>26</v>
      </c>
      <c r="C38" s="11"/>
      <c r="D38" s="12">
        <v>5000</v>
      </c>
      <c r="E38" s="12">
        <f t="shared" si="0"/>
        <v>0</v>
      </c>
    </row>
    <row r="39" spans="1:5">
      <c r="A39" s="9">
        <v>0</v>
      </c>
      <c r="B39" s="11" t="s">
        <v>27</v>
      </c>
      <c r="C39" s="11"/>
      <c r="D39" s="12">
        <v>6500</v>
      </c>
      <c r="E39" s="12">
        <f t="shared" si="0"/>
        <v>0</v>
      </c>
    </row>
    <row r="40" spans="1:5">
      <c r="A40" s="16"/>
      <c r="E40" s="14"/>
    </row>
    <row r="41" spans="1:5">
      <c r="A41" s="9">
        <v>0</v>
      </c>
      <c r="B41" s="11" t="s">
        <v>28</v>
      </c>
      <c r="C41" s="11"/>
      <c r="D41" s="12">
        <f>1000/2</f>
        <v>500</v>
      </c>
      <c r="E41" s="12">
        <f t="shared" si="0"/>
        <v>0</v>
      </c>
    </row>
    <row r="42" spans="1:5">
      <c r="A42" s="9">
        <v>0</v>
      </c>
      <c r="B42" s="11" t="s">
        <v>29</v>
      </c>
      <c r="C42" s="11"/>
      <c r="D42" s="12">
        <f>2500/2</f>
        <v>1250</v>
      </c>
      <c r="E42" s="12">
        <f t="shared" si="0"/>
        <v>0</v>
      </c>
    </row>
    <row r="43" spans="1:5">
      <c r="A43" s="9">
        <v>0</v>
      </c>
      <c r="B43" s="11" t="s">
        <v>30</v>
      </c>
      <c r="C43" s="11"/>
      <c r="D43" s="12">
        <f>3500/2</f>
        <v>1750</v>
      </c>
      <c r="E43" s="12">
        <f t="shared" si="0"/>
        <v>0</v>
      </c>
    </row>
    <row r="44" spans="1:5">
      <c r="A44" s="16"/>
      <c r="E44" s="14"/>
    </row>
    <row r="45" spans="1:5">
      <c r="A45" s="16"/>
    </row>
    <row r="46" spans="1:5">
      <c r="A46" s="17" t="s">
        <v>31</v>
      </c>
    </row>
    <row r="47" spans="1:5">
      <c r="A47" s="9">
        <v>0</v>
      </c>
      <c r="B47" s="11" t="s">
        <v>32</v>
      </c>
      <c r="C47" s="11"/>
      <c r="D47" s="12">
        <v>5000</v>
      </c>
      <c r="E47" s="12">
        <f t="shared" ref="E47:E50" si="1">D47*A47</f>
        <v>0</v>
      </c>
    </row>
    <row r="48" spans="1:5">
      <c r="A48" s="9">
        <v>0</v>
      </c>
      <c r="B48" s="11" t="s">
        <v>33</v>
      </c>
      <c r="C48" s="11"/>
      <c r="D48" s="12">
        <v>2000</v>
      </c>
      <c r="E48" s="12">
        <f t="shared" si="1"/>
        <v>0</v>
      </c>
    </row>
    <row r="49" spans="1:5">
      <c r="A49" s="9">
        <v>0</v>
      </c>
      <c r="B49" s="11" t="s">
        <v>34</v>
      </c>
      <c r="C49" s="11"/>
      <c r="D49" s="12">
        <v>2000</v>
      </c>
      <c r="E49" s="12">
        <f t="shared" si="1"/>
        <v>0</v>
      </c>
    </row>
    <row r="50" spans="1:5">
      <c r="A50" s="9">
        <v>0</v>
      </c>
      <c r="B50" s="11" t="s">
        <v>35</v>
      </c>
      <c r="C50" s="11"/>
      <c r="D50" s="12">
        <v>1000</v>
      </c>
      <c r="E50" s="12">
        <f t="shared" si="1"/>
        <v>0</v>
      </c>
    </row>
    <row r="52" spans="1:5">
      <c r="A52" s="6" t="s">
        <v>36</v>
      </c>
      <c r="E52" s="15">
        <f>SUM(E30:E50)</f>
        <v>0</v>
      </c>
    </row>
    <row r="54" spans="1:5">
      <c r="A54" s="8" t="s">
        <v>37</v>
      </c>
      <c r="B54" s="20"/>
      <c r="C54" s="20"/>
      <c r="D54" s="20"/>
      <c r="E54" s="20"/>
    </row>
    <row r="56" spans="1:5">
      <c r="A56" s="19" t="s">
        <v>38</v>
      </c>
      <c r="B56" s="19"/>
      <c r="C56" s="19"/>
      <c r="D56" s="19"/>
      <c r="E56" s="19"/>
    </row>
  </sheetData>
  <sheetProtection sheet="1" objects="1" scenarios="1"/>
  <mergeCells count="12">
    <mergeCell ref="A56:E56"/>
    <mergeCell ref="B17:E17"/>
    <mergeCell ref="B19:E19"/>
    <mergeCell ref="B20:E20"/>
    <mergeCell ref="B21:E21"/>
    <mergeCell ref="B23:E23"/>
    <mergeCell ref="B22:E22"/>
    <mergeCell ref="B24:E24"/>
    <mergeCell ref="B25:E25"/>
    <mergeCell ref="B26:E26"/>
    <mergeCell ref="B54:E54"/>
    <mergeCell ref="B18:E18"/>
  </mergeCells>
  <hyperlinks>
    <hyperlink ref="A13" r:id="rId1" xr:uid="{B8B5ACA9-94AC-4040-B07F-6FEF291C742D}"/>
  </hyperlinks>
  <pageMargins left="0.51181102362204722" right="0" top="0.39370078740157483" bottom="0.39370078740157483" header="0.31496062992125984" footer="0.31496062992125984"/>
  <pageSetup paperSize="9" scale="99" orientation="portrait" verticalDpi="597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xr:uid="{2C08881C-E24F-4A17-B57F-5A50439A4B3B}">
          <x14:formula1>
            <xm:f>Preisgelder!$A$1:$A$2</xm:f>
          </x14:formula1>
          <xm:sqref>A47:A50 A30:A43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924F-6A65-4E28-A268-DA8B501E4DD6}">
  <dimension ref="A1:G27"/>
  <sheetViews>
    <sheetView workbookViewId="0">
      <selection activeCell="F6" sqref="F6:G27"/>
    </sheetView>
  </sheetViews>
  <sheetFormatPr defaultColWidth="11.42578125" defaultRowHeight="15"/>
  <cols>
    <col min="3" max="3" width="12.85546875" bestFit="1" customWidth="1"/>
    <col min="5" max="5" width="12.85546875" bestFit="1" customWidth="1"/>
    <col min="7" max="7" width="14.5703125" bestFit="1" customWidth="1"/>
  </cols>
  <sheetData>
    <row r="1" spans="1:7">
      <c r="A1">
        <v>0</v>
      </c>
      <c r="D1" t="s">
        <v>39</v>
      </c>
    </row>
    <row r="2" spans="1:7">
      <c r="A2">
        <v>1</v>
      </c>
    </row>
    <row r="6" spans="1:7">
      <c r="A6" s="1" t="s">
        <v>40</v>
      </c>
      <c r="B6" s="2" t="s">
        <v>41</v>
      </c>
      <c r="C6" s="2" t="s">
        <v>42</v>
      </c>
      <c r="D6" s="2" t="s">
        <v>43</v>
      </c>
      <c r="E6" s="2" t="s">
        <v>44</v>
      </c>
      <c r="F6" s="2" t="s">
        <v>43</v>
      </c>
      <c r="G6" s="2" t="s">
        <v>45</v>
      </c>
    </row>
    <row r="7" spans="1:7">
      <c r="A7" s="1">
        <v>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</row>
    <row r="8" spans="1:7">
      <c r="A8" s="1">
        <v>1</v>
      </c>
      <c r="B8" s="3">
        <v>150</v>
      </c>
      <c r="C8" s="3">
        <f>B8</f>
        <v>150</v>
      </c>
      <c r="D8" s="3">
        <v>200</v>
      </c>
      <c r="E8" s="3">
        <f>D8</f>
        <v>200</v>
      </c>
      <c r="F8" s="3">
        <v>200</v>
      </c>
      <c r="G8" s="3">
        <f>F8</f>
        <v>200</v>
      </c>
    </row>
    <row r="9" spans="1:7">
      <c r="A9" s="1">
        <v>2</v>
      </c>
      <c r="B9" s="3">
        <v>120</v>
      </c>
      <c r="C9" s="3">
        <f>C8+B9</f>
        <v>270</v>
      </c>
      <c r="D9" s="3">
        <v>160</v>
      </c>
      <c r="E9" s="3">
        <f>E8+D9</f>
        <v>360</v>
      </c>
      <c r="F9" s="3">
        <v>160</v>
      </c>
      <c r="G9" s="3">
        <f>G8+F9</f>
        <v>360</v>
      </c>
    </row>
    <row r="10" spans="1:7">
      <c r="A10" s="1">
        <v>3</v>
      </c>
      <c r="B10" s="3">
        <v>100</v>
      </c>
      <c r="C10" s="3">
        <f t="shared" ref="C10:E22" si="0">C9+B10</f>
        <v>370</v>
      </c>
      <c r="D10" s="3">
        <v>130</v>
      </c>
      <c r="E10" s="3">
        <f t="shared" si="0"/>
        <v>490</v>
      </c>
      <c r="F10" s="3">
        <v>130</v>
      </c>
      <c r="G10" s="3">
        <f t="shared" ref="G10:G22" si="1">G9+F10</f>
        <v>490</v>
      </c>
    </row>
    <row r="11" spans="1:7">
      <c r="A11" s="1">
        <v>4</v>
      </c>
      <c r="B11" s="3">
        <v>80</v>
      </c>
      <c r="C11" s="3">
        <f t="shared" si="0"/>
        <v>450</v>
      </c>
      <c r="D11" s="3">
        <v>105</v>
      </c>
      <c r="E11" s="3">
        <f t="shared" si="0"/>
        <v>595</v>
      </c>
      <c r="F11" s="3">
        <v>105</v>
      </c>
      <c r="G11" s="3">
        <f t="shared" si="1"/>
        <v>595</v>
      </c>
    </row>
    <row r="12" spans="1:7">
      <c r="A12" s="1">
        <v>5</v>
      </c>
      <c r="B12" s="3">
        <v>70</v>
      </c>
      <c r="C12" s="3">
        <f t="shared" si="0"/>
        <v>520</v>
      </c>
      <c r="D12" s="3">
        <v>85</v>
      </c>
      <c r="E12" s="3">
        <f t="shared" si="0"/>
        <v>680</v>
      </c>
      <c r="F12" s="3">
        <v>85</v>
      </c>
      <c r="G12" s="3">
        <f t="shared" si="1"/>
        <v>680</v>
      </c>
    </row>
    <row r="13" spans="1:7">
      <c r="A13" s="1">
        <v>6</v>
      </c>
      <c r="B13" s="3">
        <v>60</v>
      </c>
      <c r="C13" s="3">
        <f t="shared" si="0"/>
        <v>580</v>
      </c>
      <c r="D13" s="3">
        <v>60</v>
      </c>
      <c r="E13" s="3">
        <f t="shared" si="0"/>
        <v>740</v>
      </c>
      <c r="F13" s="3">
        <v>60</v>
      </c>
      <c r="G13" s="3">
        <f t="shared" si="1"/>
        <v>740</v>
      </c>
    </row>
    <row r="14" spans="1:7">
      <c r="A14" s="1">
        <v>7</v>
      </c>
      <c r="B14" s="4">
        <v>50</v>
      </c>
      <c r="C14" s="3">
        <f t="shared" si="0"/>
        <v>630</v>
      </c>
      <c r="D14" s="3">
        <v>60</v>
      </c>
      <c r="E14" s="3">
        <f t="shared" si="0"/>
        <v>800</v>
      </c>
      <c r="F14" s="3">
        <v>60</v>
      </c>
      <c r="G14" s="3">
        <f t="shared" si="1"/>
        <v>800</v>
      </c>
    </row>
    <row r="15" spans="1:7">
      <c r="A15" s="1">
        <v>8</v>
      </c>
      <c r="B15" s="4">
        <v>50</v>
      </c>
      <c r="C15" s="3">
        <f t="shared" si="0"/>
        <v>680</v>
      </c>
      <c r="D15" s="3">
        <v>60</v>
      </c>
      <c r="E15" s="3">
        <f t="shared" si="0"/>
        <v>860</v>
      </c>
      <c r="F15" s="3">
        <v>60</v>
      </c>
      <c r="G15" s="3">
        <f t="shared" si="1"/>
        <v>860</v>
      </c>
    </row>
    <row r="16" spans="1:7">
      <c r="A16" s="1">
        <v>9</v>
      </c>
      <c r="B16" s="4">
        <v>50</v>
      </c>
      <c r="C16" s="3">
        <f t="shared" si="0"/>
        <v>730</v>
      </c>
      <c r="D16" s="3">
        <v>60</v>
      </c>
      <c r="E16" s="3">
        <f t="shared" si="0"/>
        <v>920</v>
      </c>
      <c r="F16" s="3">
        <v>60</v>
      </c>
      <c r="G16" s="3">
        <f t="shared" si="1"/>
        <v>920</v>
      </c>
    </row>
    <row r="17" spans="1:7">
      <c r="A17" s="1">
        <v>10</v>
      </c>
      <c r="B17" s="4">
        <v>50</v>
      </c>
      <c r="C17" s="3">
        <f t="shared" si="0"/>
        <v>780</v>
      </c>
      <c r="D17" s="3">
        <v>60</v>
      </c>
      <c r="E17" s="3">
        <f t="shared" si="0"/>
        <v>980</v>
      </c>
      <c r="F17" s="3">
        <v>60</v>
      </c>
      <c r="G17" s="3">
        <f t="shared" si="1"/>
        <v>980</v>
      </c>
    </row>
    <row r="18" spans="1:7">
      <c r="A18" s="1">
        <v>11</v>
      </c>
      <c r="B18" s="4">
        <v>50</v>
      </c>
      <c r="C18" s="3">
        <f t="shared" si="0"/>
        <v>830</v>
      </c>
      <c r="D18" s="3">
        <v>60</v>
      </c>
      <c r="E18" s="3">
        <f t="shared" si="0"/>
        <v>1040</v>
      </c>
      <c r="F18" s="3">
        <v>60</v>
      </c>
      <c r="G18" s="3">
        <f t="shared" si="1"/>
        <v>1040</v>
      </c>
    </row>
    <row r="19" spans="1:7">
      <c r="A19" s="1">
        <v>12</v>
      </c>
      <c r="B19" s="4">
        <v>50</v>
      </c>
      <c r="C19" s="3">
        <f t="shared" si="0"/>
        <v>880</v>
      </c>
      <c r="D19" s="3">
        <v>60</v>
      </c>
      <c r="E19" s="3">
        <f t="shared" si="0"/>
        <v>1100</v>
      </c>
      <c r="F19" s="3">
        <v>60</v>
      </c>
      <c r="G19" s="3">
        <f>G18+F19</f>
        <v>1100</v>
      </c>
    </row>
    <row r="20" spans="1:7">
      <c r="A20" s="1">
        <v>13</v>
      </c>
      <c r="B20" s="4">
        <v>50</v>
      </c>
      <c r="C20" s="3">
        <f t="shared" si="0"/>
        <v>930</v>
      </c>
      <c r="D20" s="3">
        <v>60</v>
      </c>
      <c r="E20" s="3">
        <f t="shared" si="0"/>
        <v>1160</v>
      </c>
      <c r="F20" s="3">
        <v>60</v>
      </c>
      <c r="G20" s="3">
        <f t="shared" si="1"/>
        <v>1160</v>
      </c>
    </row>
    <row r="21" spans="1:7">
      <c r="A21" s="1">
        <v>14</v>
      </c>
      <c r="B21" s="4">
        <v>50</v>
      </c>
      <c r="C21" s="3">
        <f t="shared" si="0"/>
        <v>980</v>
      </c>
      <c r="D21" s="3">
        <v>60</v>
      </c>
      <c r="E21" s="3">
        <f t="shared" si="0"/>
        <v>1220</v>
      </c>
      <c r="F21" s="3">
        <v>60</v>
      </c>
      <c r="G21" s="3">
        <f t="shared" si="1"/>
        <v>1220</v>
      </c>
    </row>
    <row r="22" spans="1:7">
      <c r="A22" s="1">
        <v>15</v>
      </c>
      <c r="B22" s="4">
        <v>50</v>
      </c>
      <c r="C22" s="3">
        <f t="shared" si="0"/>
        <v>1030</v>
      </c>
      <c r="D22" s="3">
        <v>60</v>
      </c>
      <c r="E22" s="3">
        <f t="shared" si="0"/>
        <v>1280</v>
      </c>
      <c r="F22" s="3">
        <v>60</v>
      </c>
      <c r="G22" s="3">
        <f t="shared" si="1"/>
        <v>1280</v>
      </c>
    </row>
    <row r="25" spans="1:7">
      <c r="B25">
        <f>Abrechnung!C31</f>
        <v>0</v>
      </c>
      <c r="D25">
        <f>Abrechnung!C33</f>
        <v>0</v>
      </c>
      <c r="F25">
        <f>Abrechnung!C34</f>
        <v>0</v>
      </c>
    </row>
    <row r="27" spans="1:7">
      <c r="A27" t="s">
        <v>19</v>
      </c>
      <c r="B27">
        <f>VLOOKUP(B25,A7:C22,3,FALSE)</f>
        <v>0</v>
      </c>
      <c r="D27">
        <f>VLOOKUP(D25,A7:E22,5,FALSE)</f>
        <v>0</v>
      </c>
      <c r="F27">
        <f>VLOOKUP(F25,A7:G22,7,FALSE)</f>
        <v>0</v>
      </c>
    </row>
  </sheetData>
  <phoneticPr fontId="5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EDDEB2A36BFB4D8724F1FEE1A44DD3" ma:contentTypeVersion="18" ma:contentTypeDescription="Ein neues Dokument erstellen." ma:contentTypeScope="" ma:versionID="a1022cf8c4ac20f0fd8a358cbf5af042">
  <xsd:schema xmlns:xsd="http://www.w3.org/2001/XMLSchema" xmlns:xs="http://www.w3.org/2001/XMLSchema" xmlns:p="http://schemas.microsoft.com/office/2006/metadata/properties" xmlns:ns2="0b32005c-06c6-4f2f-9368-ca9dc8389203" xmlns:ns3="9e865797-c5e0-4e3f-8a82-5aea5aecf149" targetNamespace="http://schemas.microsoft.com/office/2006/metadata/properties" ma:root="true" ma:fieldsID="fdac4fcf2889182d954d627cf79b478e" ns2:_="" ns3:_="">
    <xsd:import namespace="0b32005c-06c6-4f2f-9368-ca9dc8389203"/>
    <xsd:import namespace="9e865797-c5e0-4e3f-8a82-5aea5aecf1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2005c-06c6-4f2f-9368-ca9dc83892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4773baf-ed6a-49d2-88e5-fdc70bdc01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65797-c5e0-4e3f-8a82-5aea5aecf1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87297b-4050-40a6-9b3b-ee74b1cdc72e}" ma:internalName="TaxCatchAll" ma:showField="CatchAllData" ma:web="9e865797-c5e0-4e3f-8a82-5aea5aecf1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e865797-c5e0-4e3f-8a82-5aea5aecf149">
      <UserInfo>
        <DisplayName>Iris Sileno</DisplayName>
        <AccountId>12</AccountId>
        <AccountType/>
      </UserInfo>
    </SharedWithUsers>
    <TaxCatchAll xmlns="9e865797-c5e0-4e3f-8a82-5aea5aecf149" xsi:nil="true"/>
    <lcf76f155ced4ddcb4097134ff3c332f xmlns="0b32005c-06c6-4f2f-9368-ca9dc838920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B0F9E0-5677-4060-9731-45E1B9B55C7F}"/>
</file>

<file path=customXml/itemProps2.xml><?xml version="1.0" encoding="utf-8"?>
<ds:datastoreItem xmlns:ds="http://schemas.openxmlformats.org/officeDocument/2006/customXml" ds:itemID="{639FFDD4-204F-4D7E-B57E-606CD87357A7}"/>
</file>

<file path=customXml/itemProps3.xml><?xml version="1.0" encoding="utf-8"?>
<ds:datastoreItem xmlns:ds="http://schemas.openxmlformats.org/officeDocument/2006/customXml" ds:itemID="{AEC8ED6A-6963-4218-8D9A-5187A717BE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Yvonne Bont</dc:creator>
  <cp:keywords/>
  <dc:description/>
  <cp:lastModifiedBy/>
  <cp:revision/>
  <dcterms:created xsi:type="dcterms:W3CDTF">2023-02-09T14:44:42Z</dcterms:created>
  <dcterms:modified xsi:type="dcterms:W3CDTF">2024-02-02T08:26:23Z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0x0101002EC40A3B6F532A4FA898B4702974B4EA</vt:lpwstr>
  </property>
  <property fmtid="{D5CDD505-2E9C-101B-9397-08002B2CF9AE}" pid="3" name="MediaServiceImageTags">
    <vt:lpwstr/>
  </property>
</Properties>
</file>